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71" i="1"/>
  <c r="B71"/>
  <c r="F80"/>
  <c r="G80"/>
  <c r="H80"/>
  <c r="I80"/>
  <c r="J80"/>
  <c r="A81"/>
  <c r="B81"/>
  <c r="F89"/>
  <c r="G89"/>
  <c r="H89"/>
  <c r="I89"/>
  <c r="J89"/>
  <c r="A90"/>
  <c r="B90"/>
  <c r="F13"/>
  <c r="G13"/>
  <c r="H13"/>
  <c r="I13"/>
  <c r="J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76"/>
  <c r="G165"/>
  <c r="G176" s="1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57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19"/>
  <c r="G108"/>
  <c r="G119" s="1"/>
  <c r="F108"/>
  <c r="F119" s="1"/>
  <c r="B100"/>
  <c r="A100"/>
  <c r="L99"/>
  <c r="J99"/>
  <c r="I99"/>
  <c r="H99"/>
  <c r="G99"/>
  <c r="F99"/>
  <c r="L89"/>
  <c r="L100" s="1"/>
  <c r="J100"/>
  <c r="I100"/>
  <c r="H100"/>
  <c r="G100"/>
  <c r="F100"/>
  <c r="L80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43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24"/>
  <c r="I24"/>
  <c r="H24"/>
  <c r="G24"/>
  <c r="F24"/>
  <c r="I196" l="1"/>
  <c r="J196"/>
  <c r="H196"/>
  <c r="G196"/>
  <c r="L196"/>
  <c r="F196"/>
</calcChain>
</file>

<file path=xl/sharedStrings.xml><?xml version="1.0" encoding="utf-8"?>
<sst xmlns="http://schemas.openxmlformats.org/spreadsheetml/2006/main" count="328" uniqueCount="115">
  <si>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</si>
  <si>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</si>
  <si>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</si>
  <si>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</si>
  <si>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</si>
  <si>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</si>
  <si>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</si>
  <si>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</si>
  <si>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</si>
  <si>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</si>
  <si>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</si>
  <si>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</si>
  <si>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</si>
  <si>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</si>
  <si>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</si>
  <si>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</si>
  <si>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</si>
  <si>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</si>
  <si>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</si>
  <si>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</si>
  <si>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</si>
  <si>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</si>
  <si>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</si>
  <si>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</si>
  <si>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</si>
  <si>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</si>
  <si>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</si>
  <si>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</si>
  <si>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</si>
  <si>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</si>
  <si>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</si>
  <si>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</si>
  <si>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</si>
  <si>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</si>
  <si>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</si>
  <si>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</si>
  <si>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</si>
  <si>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</si>
  <si>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</si>
  <si>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</si>
  <si>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Чай с сахаром</t>
  </si>
  <si>
    <t>Хлеб ржаной</t>
  </si>
  <si>
    <t>хлеб пшеничный</t>
  </si>
  <si>
    <t>54-1з</t>
  </si>
  <si>
    <t>54-2гн</t>
  </si>
  <si>
    <t>пром</t>
  </si>
  <si>
    <t>Картофельное пюре</t>
  </si>
  <si>
    <t>Салат из свёклы с черносливом</t>
  </si>
  <si>
    <t>Курица тушёная с морковью</t>
  </si>
  <si>
    <t>Какао с молоком</t>
  </si>
  <si>
    <t>Хлеб пшеничный</t>
  </si>
  <si>
    <t>54-11г</t>
  </si>
  <si>
    <t>54-183</t>
  </si>
  <si>
    <t>54-г</t>
  </si>
  <si>
    <t>54-21 гн</t>
  </si>
  <si>
    <t>54-25м</t>
  </si>
  <si>
    <t>Чай с молоком и сахаром</t>
  </si>
  <si>
    <t>Яблоко</t>
  </si>
  <si>
    <t>54-4гн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</si>
  <si>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</si>
  <si>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</si>
  <si>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</si>
  <si>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</si>
  <si>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</si>
  <si>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</si>
  <si>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</si>
  <si>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</t>
  </si>
  <si>
    <t>54-1т</t>
  </si>
  <si>
    <t>Каша вязкая молочная пшённая</t>
  </si>
  <si>
    <t>0.2</t>
  </si>
  <si>
    <t>мандарин</t>
  </si>
  <si>
    <t>Макароны отварные</t>
  </si>
  <si>
    <t>Салат из моркови и яблок</t>
  </si>
  <si>
    <t>54-6к</t>
  </si>
  <si>
    <t>54-21гн</t>
  </si>
  <si>
    <t>54-11з</t>
  </si>
  <si>
    <t>каша вязкая молочная ячневая</t>
  </si>
  <si>
    <t>сыр твердых сортов в нарезке</t>
  </si>
  <si>
    <t>кофейный напиток с молоком</t>
  </si>
  <si>
    <t>хлеб ржаной</t>
  </si>
  <si>
    <t>54-21к</t>
  </si>
  <si>
    <t>54-1о</t>
  </si>
  <si>
    <t>каша жидкая молочная гречнева</t>
  </si>
  <si>
    <t>джем из абрикосов</t>
  </si>
  <si>
    <t>чай с молоком и сахаром</t>
  </si>
  <si>
    <t>54-20к</t>
  </si>
  <si>
    <t>27.01.2024.4</t>
  </si>
  <si>
    <t>Пром</t>
  </si>
  <si>
    <t>Каша жидкая молочная  рисовая</t>
  </si>
  <si>
    <t>Сыр твёрдых сортов в нарезке</t>
  </si>
  <si>
    <t>напиток витаминизированный "Витошка"какао</t>
  </si>
  <si>
    <t>54-251к</t>
  </si>
  <si>
    <t>14.16</t>
  </si>
  <si>
    <t>хлеб ржано- пшеничный</t>
  </si>
  <si>
    <t>7, 8</t>
  </si>
  <si>
    <t>макароны отварные с овощами</t>
  </si>
  <si>
    <t xml:space="preserve">тефтели из говядины паровые </t>
  </si>
  <si>
    <t>сливочное масло(порциями)</t>
  </si>
  <si>
    <t>53-193</t>
  </si>
  <si>
    <t>54-8м</t>
  </si>
  <si>
    <t>54-2г</t>
  </si>
  <si>
    <t>29, 02</t>
  </si>
  <si>
    <t>0.1</t>
  </si>
  <si>
    <t>творожно-пшенная запеканка</t>
  </si>
  <si>
    <t xml:space="preserve">апельсин </t>
  </si>
  <si>
    <t>молоко сгущеное с сахаром</t>
  </si>
  <si>
    <t xml:space="preserve">хлеб пшеничный </t>
  </si>
  <si>
    <t xml:space="preserve">яблоко </t>
  </si>
  <si>
    <t>апельсин</t>
  </si>
  <si>
    <t>кукуруза сахарная</t>
  </si>
  <si>
    <t>запеканка картофельная с говядиной</t>
  </si>
  <si>
    <t>54-21з</t>
  </si>
  <si>
    <t>12.00</t>
  </si>
  <si>
    <t>МОБУ "Герасимовская СОШ"</t>
  </si>
  <si>
    <t>Голикова Т.И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</si>
</sst>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2" xfId="1" applyFont="1" applyFill="1" applyBorder="1" applyAlignment="1" applyProtection="1">
      <alignment horizontal="left" vertical="center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vertical="center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1"/>
    <xf numFmtId="0" fontId="12" fillId="4" borderId="1" xfId="1" applyFont="1" applyFill="1" applyBorder="1" applyAlignment="1" applyProtection="1">
      <alignment horizontal="righ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horizontal="right" vertical="center" wrapText="1"/>
      <protection locked="0"/>
    </xf>
    <xf numFmtId="0" fontId="12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17" xfId="1" applyFont="1" applyFill="1" applyBorder="1" applyAlignment="1" applyProtection="1">
      <alignment horizontal="center" vertical="center" wrapText="1"/>
      <protection locked="0"/>
    </xf>
    <xf numFmtId="0" fontId="13" fillId="4" borderId="2" xfId="1" applyFont="1" applyFill="1" applyBorder="1" applyAlignment="1" applyProtection="1">
      <alignment horizontal="center" vertical="center" wrapText="1"/>
      <protection locked="0"/>
    </xf>
    <xf numFmtId="0" fontId="13" fillId="4" borderId="17" xfId="1" applyFont="1" applyFill="1" applyBorder="1" applyAlignment="1" applyProtection="1">
      <alignment horizontal="center" vertical="center" wrapText="1"/>
      <protection locked="0"/>
    </xf>
    <xf numFmtId="0" fontId="13" fillId="4" borderId="2" xfId="1" applyFont="1" applyFill="1" applyBorder="1" applyAlignment="1" applyProtection="1">
      <alignment horizontal="right" vertical="center" wrapText="1"/>
      <protection locked="0"/>
    </xf>
    <xf numFmtId="0" fontId="12" fillId="4" borderId="2" xfId="1" applyFont="1" applyFill="1" applyBorder="1" applyAlignment="1" applyProtection="1">
      <alignment horizontal="center" vertical="center"/>
      <protection locked="0"/>
    </xf>
    <xf numFmtId="2" fontId="12" fillId="4" borderId="2" xfId="1" applyNumberFormat="1" applyFont="1" applyFill="1" applyBorder="1" applyAlignment="1" applyProtection="1">
      <alignment horizontal="center" vertical="center"/>
      <protection locked="0"/>
    </xf>
    <xf numFmtId="2" fontId="12" fillId="4" borderId="17" xfId="1" applyNumberFormat="1" applyFont="1" applyFill="1" applyBorder="1" applyAlignment="1" applyProtection="1">
      <alignment horizontal="center" vertical="center"/>
      <protection locked="0"/>
    </xf>
    <xf numFmtId="0" fontId="12" fillId="4" borderId="3" xfId="1" applyFont="1" applyFill="1" applyBorder="1" applyAlignment="1" applyProtection="1">
      <alignment vertical="top" wrapText="1"/>
      <protection locked="0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2" fontId="14" fillId="4" borderId="3" xfId="1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34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P171" sqref="P1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113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7.399999999999999">
      <c r="A2" s="35" t="s">
        <v>6</v>
      </c>
      <c r="C2" s="2"/>
      <c r="G2" s="2" t="s">
        <v>18</v>
      </c>
      <c r="H2" s="76" t="s">
        <v>114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52" t="s">
        <v>88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91</v>
      </c>
      <c r="L6" s="40">
        <v>29.22</v>
      </c>
    </row>
    <row r="7" spans="1:12" ht="14.4">
      <c r="A7" s="23"/>
      <c r="B7" s="15"/>
      <c r="C7" s="11"/>
      <c r="D7" s="6" t="s">
        <v>26</v>
      </c>
      <c r="E7" s="51" t="s">
        <v>89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 t="s">
        <v>92</v>
      </c>
    </row>
    <row r="8" spans="1:12" ht="26.4">
      <c r="A8" s="23"/>
      <c r="B8" s="15"/>
      <c r="C8" s="11"/>
      <c r="D8" s="7" t="s">
        <v>22</v>
      </c>
      <c r="E8" s="52" t="s">
        <v>90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86</v>
      </c>
      <c r="L8" s="43">
        <v>18.64</v>
      </c>
    </row>
    <row r="9" spans="1:12" ht="14.4">
      <c r="A9" s="23"/>
      <c r="B9" s="15"/>
      <c r="C9" s="11"/>
      <c r="D9" s="7" t="s">
        <v>23</v>
      </c>
      <c r="E9" s="53" t="s">
        <v>50</v>
      </c>
      <c r="F9" s="43">
        <v>20</v>
      </c>
      <c r="G9" s="43">
        <v>1.3</v>
      </c>
      <c r="H9" s="43">
        <v>0.2</v>
      </c>
      <c r="I9" s="43">
        <v>7.9</v>
      </c>
      <c r="J9" s="43">
        <v>46.9</v>
      </c>
      <c r="K9" s="44" t="s">
        <v>45</v>
      </c>
      <c r="L9" s="43">
        <v>1.43</v>
      </c>
    </row>
    <row r="10" spans="1:12" ht="14.4">
      <c r="A10" s="23"/>
      <c r="B10" s="15"/>
      <c r="C10" s="11"/>
      <c r="D10" s="7" t="s">
        <v>23</v>
      </c>
      <c r="E10" s="42" t="s">
        <v>93</v>
      </c>
      <c r="F10" s="43">
        <v>20</v>
      </c>
      <c r="G10" s="43">
        <v>1.5</v>
      </c>
      <c r="H10" s="43">
        <v>0.2</v>
      </c>
      <c r="I10" s="43">
        <v>9.8000000000000007</v>
      </c>
      <c r="J10" s="43">
        <v>39.1</v>
      </c>
      <c r="K10" s="44" t="s">
        <v>45</v>
      </c>
      <c r="L10" s="43">
        <v>1.43</v>
      </c>
    </row>
    <row r="11" spans="1:12" ht="14.4">
      <c r="A11" s="23"/>
      <c r="B11" s="15"/>
      <c r="C11" s="11"/>
      <c r="D11" s="7"/>
      <c r="E11" s="5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v>64.63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510</v>
      </c>
      <c r="G24" s="32">
        <f t="shared" ref="G24:J24" si="3">G13+G23</f>
        <v>19.8</v>
      </c>
      <c r="H24" s="32">
        <f t="shared" si="3"/>
        <v>18.099999999999998</v>
      </c>
      <c r="I24" s="32">
        <f t="shared" si="3"/>
        <v>82.5</v>
      </c>
      <c r="J24" s="32">
        <f t="shared" si="3"/>
        <v>572.6</v>
      </c>
      <c r="K24" s="32"/>
      <c r="L24" s="32">
        <f t="shared" ref="L24" si="4">L13+L23</f>
        <v>64.63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12</v>
      </c>
    </row>
    <row r="26" spans="1:12" ht="14.4">
      <c r="A26" s="14"/>
      <c r="B26" s="15"/>
      <c r="C26" s="11"/>
      <c r="D26" s="6" t="s">
        <v>26</v>
      </c>
      <c r="E26" s="51" t="s">
        <v>47</v>
      </c>
      <c r="F26" s="43">
        <v>60</v>
      </c>
      <c r="G26" s="43">
        <v>0.9</v>
      </c>
      <c r="H26" s="43">
        <v>3.3</v>
      </c>
      <c r="I26" s="55" t="s">
        <v>94</v>
      </c>
      <c r="J26" s="43">
        <v>63.7</v>
      </c>
      <c r="K26" s="44" t="s">
        <v>52</v>
      </c>
      <c r="L26" s="43">
        <v>6</v>
      </c>
    </row>
    <row r="27" spans="1:12" ht="14.4">
      <c r="A27" s="14"/>
      <c r="B27" s="15"/>
      <c r="C27" s="11"/>
      <c r="D27" s="7" t="s">
        <v>22</v>
      </c>
      <c r="E27" s="53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9</v>
      </c>
    </row>
    <row r="28" spans="1:12" ht="14.4">
      <c r="A28" s="14"/>
      <c r="B28" s="15"/>
      <c r="C28" s="11"/>
      <c r="D28" s="7" t="s">
        <v>23</v>
      </c>
      <c r="E28" s="54" t="s">
        <v>50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45</v>
      </c>
      <c r="L28" s="43">
        <v>1.43</v>
      </c>
    </row>
    <row r="29" spans="1:12" ht="14.4">
      <c r="A29" s="14"/>
      <c r="B29" s="15"/>
      <c r="C29" s="11"/>
      <c r="D29" s="7" t="s">
        <v>23</v>
      </c>
      <c r="E29" s="52" t="s">
        <v>41</v>
      </c>
      <c r="F29" s="43">
        <v>20</v>
      </c>
      <c r="G29" s="43">
        <v>1.3</v>
      </c>
      <c r="H29" s="43">
        <v>0.2</v>
      </c>
      <c r="I29" s="43">
        <v>6.7</v>
      </c>
      <c r="J29" s="43">
        <v>34.200000000000003</v>
      </c>
      <c r="K29" s="44" t="s">
        <v>45</v>
      </c>
      <c r="L29" s="43">
        <v>1.18</v>
      </c>
    </row>
    <row r="30" spans="1:12" ht="14.4">
      <c r="A30" s="14"/>
      <c r="B30" s="15"/>
      <c r="C30" s="11"/>
      <c r="D30" s="6" t="s">
        <v>29</v>
      </c>
      <c r="E30" s="52" t="s">
        <v>48</v>
      </c>
      <c r="F30" s="43">
        <v>90</v>
      </c>
      <c r="G30" s="43">
        <v>12.7</v>
      </c>
      <c r="H30" s="43">
        <v>5.2</v>
      </c>
      <c r="I30" s="43">
        <v>4</v>
      </c>
      <c r="J30" s="43">
        <v>113.7</v>
      </c>
      <c r="K30" s="44" t="s">
        <v>55</v>
      </c>
      <c r="L30" s="43">
        <v>21.63</v>
      </c>
    </row>
    <row r="31" spans="1:12" ht="14.4">
      <c r="A31" s="14"/>
      <c r="B31" s="15"/>
      <c r="C31" s="11"/>
      <c r="D31" s="6"/>
      <c r="E31" s="42" t="s">
        <v>70</v>
      </c>
      <c r="F31" s="43">
        <v>100</v>
      </c>
      <c r="G31" s="43">
        <v>0.8</v>
      </c>
      <c r="H31" s="43">
        <v>0.2</v>
      </c>
      <c r="I31" s="43">
        <v>7.5</v>
      </c>
      <c r="J31" s="43">
        <v>35</v>
      </c>
      <c r="K31" s="44"/>
      <c r="L31" s="43">
        <v>13.39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25</v>
      </c>
      <c r="H32" s="19">
        <f t="shared" ref="H32" si="6">SUM(H25:H31)</f>
        <v>17.899999999999999</v>
      </c>
      <c r="I32" s="19">
        <v>68.099999999999994</v>
      </c>
      <c r="J32" s="19">
        <f t="shared" ref="J32:L32" si="7">SUM(J25:J31)</f>
        <v>533.29999999999995</v>
      </c>
      <c r="K32" s="25"/>
      <c r="L32" s="19">
        <f t="shared" si="7"/>
        <v>64.63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640</v>
      </c>
      <c r="G43" s="32">
        <f t="shared" ref="G43" si="12">G32+G42</f>
        <v>25</v>
      </c>
      <c r="H43" s="32">
        <f t="shared" ref="H43" si="13">H32+H42</f>
        <v>17.899999999999999</v>
      </c>
      <c r="I43" s="32">
        <f t="shared" ref="I43" si="14">I32+I42</f>
        <v>68.099999999999994</v>
      </c>
      <c r="J43" s="32">
        <f t="shared" ref="J43:L43" si="15">J32+J42</f>
        <v>533.29999999999995</v>
      </c>
      <c r="K43" s="32"/>
      <c r="L43" s="32">
        <f t="shared" si="15"/>
        <v>64.63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95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100</v>
      </c>
      <c r="L44" s="40">
        <v>8</v>
      </c>
    </row>
    <row r="45" spans="1:12" ht="14.4">
      <c r="A45" s="23"/>
      <c r="B45" s="15"/>
      <c r="C45" s="11"/>
      <c r="D45" s="6"/>
      <c r="E45" s="42" t="s">
        <v>96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99</v>
      </c>
      <c r="L45" s="56" t="s">
        <v>101</v>
      </c>
    </row>
    <row r="46" spans="1:12" ht="14.4">
      <c r="A46" s="23"/>
      <c r="B46" s="15"/>
      <c r="C46" s="11"/>
      <c r="D46" s="7" t="s">
        <v>22</v>
      </c>
      <c r="E46" s="5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6</v>
      </c>
    </row>
    <row r="47" spans="1:12" ht="14.4">
      <c r="A47" s="23"/>
      <c r="B47" s="15"/>
      <c r="C47" s="11"/>
      <c r="D47" s="7" t="s">
        <v>23</v>
      </c>
      <c r="E47" s="53" t="s">
        <v>50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45</v>
      </c>
      <c r="L47" s="43">
        <v>1.43</v>
      </c>
    </row>
    <row r="48" spans="1:12" ht="14.4">
      <c r="A48" s="23"/>
      <c r="B48" s="15"/>
      <c r="C48" s="11"/>
      <c r="D48" s="7" t="s">
        <v>23</v>
      </c>
      <c r="E48" s="54" t="s">
        <v>41</v>
      </c>
      <c r="F48" s="43">
        <v>20</v>
      </c>
      <c r="G48" s="43">
        <v>1.3</v>
      </c>
      <c r="H48" s="43">
        <v>0.2</v>
      </c>
      <c r="I48" s="43">
        <v>6.7</v>
      </c>
      <c r="J48" s="43">
        <v>34.200000000000003</v>
      </c>
      <c r="K48" s="44" t="s">
        <v>45</v>
      </c>
      <c r="L48" s="43">
        <v>1.18</v>
      </c>
    </row>
    <row r="49" spans="1:12" ht="14.4">
      <c r="A49" s="23"/>
      <c r="B49" s="15"/>
      <c r="C49" s="11"/>
      <c r="D49" s="6" t="s">
        <v>24</v>
      </c>
      <c r="E49" s="42" t="s">
        <v>57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45</v>
      </c>
      <c r="L49" s="43">
        <v>12</v>
      </c>
    </row>
    <row r="50" spans="1:12" ht="14.4">
      <c r="A50" s="23"/>
      <c r="B50" s="15"/>
      <c r="C50" s="11"/>
      <c r="D50" s="6"/>
      <c r="E50" s="42" t="s">
        <v>97</v>
      </c>
      <c r="F50" s="43">
        <v>10</v>
      </c>
      <c r="G50" s="43">
        <v>0.1</v>
      </c>
      <c r="H50" s="43">
        <v>7.3</v>
      </c>
      <c r="I50" s="43" t="s">
        <v>102</v>
      </c>
      <c r="J50" s="43">
        <v>66.099999999999994</v>
      </c>
      <c r="K50" s="44" t="s">
        <v>98</v>
      </c>
      <c r="L50" s="43">
        <v>7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6">SUM(G44:G50)</f>
        <v>21.900000000000002</v>
      </c>
      <c r="H51" s="19">
        <f t="shared" ref="H51" si="17">SUM(H44:H50)</f>
        <v>26.099999999999998</v>
      </c>
      <c r="I51" s="19">
        <f t="shared" ref="I51" si="18">SUM(I44:I50)</f>
        <v>68.900000000000006</v>
      </c>
      <c r="J51" s="19">
        <f t="shared" ref="J51" si="19">SUM(J44:J50)</f>
        <v>598.69999999999993</v>
      </c>
      <c r="K51" s="25"/>
      <c r="L51" s="19">
        <v>64.63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590</v>
      </c>
      <c r="G62" s="32">
        <f t="shared" ref="G62" si="24">G51+G61</f>
        <v>21.900000000000002</v>
      </c>
      <c r="H62" s="32">
        <f t="shared" ref="H62" si="25">H51+H61</f>
        <v>26.099999999999998</v>
      </c>
      <c r="I62" s="32">
        <f t="shared" ref="I62" si="26">I51+I61</f>
        <v>68.900000000000006</v>
      </c>
      <c r="J62" s="32">
        <f t="shared" ref="J62:L62" si="27">J51+J61</f>
        <v>598.69999999999993</v>
      </c>
      <c r="K62" s="32"/>
      <c r="L62" s="32">
        <f t="shared" si="27"/>
        <v>64.63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103</v>
      </c>
      <c r="F63" s="59">
        <v>200</v>
      </c>
      <c r="G63" s="40">
        <v>15</v>
      </c>
      <c r="H63" s="60">
        <v>7</v>
      </c>
      <c r="I63" s="60">
        <v>17.7</v>
      </c>
      <c r="J63" s="60">
        <v>194.2</v>
      </c>
      <c r="K63" s="41" t="s">
        <v>67</v>
      </c>
      <c r="L63" s="40">
        <v>21.63</v>
      </c>
    </row>
    <row r="64" spans="1:12" ht="14.4">
      <c r="A64" s="23"/>
      <c r="B64" s="15"/>
      <c r="C64" s="11"/>
      <c r="D64" s="6"/>
      <c r="E64" s="52" t="s">
        <v>40</v>
      </c>
      <c r="F64" s="62">
        <v>200</v>
      </c>
      <c r="G64" s="43">
        <v>0.2</v>
      </c>
      <c r="H64" s="62">
        <v>0</v>
      </c>
      <c r="I64" s="62">
        <v>6.4</v>
      </c>
      <c r="J64" s="63">
        <v>26.8</v>
      </c>
      <c r="K64" s="44" t="s">
        <v>45</v>
      </c>
      <c r="L64" s="43">
        <v>3</v>
      </c>
    </row>
    <row r="65" spans="1:12" ht="14.4">
      <c r="A65" s="23"/>
      <c r="B65" s="15"/>
      <c r="C65" s="11"/>
      <c r="D65" s="7" t="s">
        <v>22</v>
      </c>
      <c r="E65" s="52" t="s">
        <v>77</v>
      </c>
      <c r="F65" s="62">
        <v>30</v>
      </c>
      <c r="G65" s="43">
        <v>7</v>
      </c>
      <c r="H65" s="62">
        <v>8.9</v>
      </c>
      <c r="I65" s="62">
        <v>0</v>
      </c>
      <c r="J65" s="63">
        <v>107.5</v>
      </c>
      <c r="K65" s="44" t="s">
        <v>44</v>
      </c>
      <c r="L65" s="43">
        <v>14.39</v>
      </c>
    </row>
    <row r="66" spans="1:12" ht="14.4">
      <c r="A66" s="23"/>
      <c r="B66" s="15"/>
      <c r="C66" s="11"/>
      <c r="D66" s="7" t="s">
        <v>23</v>
      </c>
      <c r="E66" s="53" t="s">
        <v>104</v>
      </c>
      <c r="F66" s="64">
        <v>100</v>
      </c>
      <c r="G66" s="43">
        <v>0.9</v>
      </c>
      <c r="H66" s="64">
        <v>0.2</v>
      </c>
      <c r="I66" s="64">
        <v>8.1</v>
      </c>
      <c r="J66" s="65">
        <v>37.799999999999997</v>
      </c>
      <c r="K66" s="44" t="s">
        <v>45</v>
      </c>
      <c r="L66" s="43">
        <v>18</v>
      </c>
    </row>
    <row r="67" spans="1:12" ht="14.4">
      <c r="A67" s="23"/>
      <c r="B67" s="15"/>
      <c r="C67" s="11"/>
      <c r="D67" s="7" t="s">
        <v>23</v>
      </c>
      <c r="E67" s="54" t="s">
        <v>105</v>
      </c>
      <c r="F67" s="64">
        <v>30</v>
      </c>
      <c r="G67" s="43">
        <v>2.2000000000000002</v>
      </c>
      <c r="H67" s="64">
        <v>2.6</v>
      </c>
      <c r="I67" s="64">
        <v>16.7</v>
      </c>
      <c r="J67" s="65">
        <v>98.2</v>
      </c>
      <c r="K67" s="44" t="s">
        <v>45</v>
      </c>
      <c r="L67" s="43">
        <v>5</v>
      </c>
    </row>
    <row r="68" spans="1:12" ht="14.4">
      <c r="A68" s="23"/>
      <c r="B68" s="15"/>
      <c r="C68" s="11"/>
      <c r="D68" s="6" t="s">
        <v>24</v>
      </c>
      <c r="E68" s="52" t="s">
        <v>41</v>
      </c>
      <c r="F68" s="67">
        <v>20</v>
      </c>
      <c r="G68" s="43">
        <v>1.3</v>
      </c>
      <c r="H68" s="68">
        <v>0.2</v>
      </c>
      <c r="I68" s="68">
        <v>6.7</v>
      </c>
      <c r="J68" s="69">
        <v>34.200000000000003</v>
      </c>
      <c r="K68" s="44" t="s">
        <v>45</v>
      </c>
      <c r="L68" s="43">
        <v>1.18</v>
      </c>
    </row>
    <row r="69" spans="1:12" ht="15" thickBot="1">
      <c r="A69" s="23"/>
      <c r="B69" s="15"/>
      <c r="C69" s="11"/>
      <c r="D69" s="6"/>
      <c r="E69" s="70" t="s">
        <v>106</v>
      </c>
      <c r="F69" s="71">
        <v>20</v>
      </c>
      <c r="G69" s="43">
        <v>1.5</v>
      </c>
      <c r="H69" s="72">
        <v>0.2</v>
      </c>
      <c r="I69" s="72">
        <v>9.8000000000000007</v>
      </c>
      <c r="J69" s="73">
        <v>46.9</v>
      </c>
      <c r="K69" s="44"/>
      <c r="L69" s="43">
        <v>1.43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8">SUM(G63:G69)</f>
        <v>28.099999999999998</v>
      </c>
      <c r="H70" s="19">
        <f t="shared" ref="H70" si="29">SUM(H63:H69)</f>
        <v>19.100000000000001</v>
      </c>
      <c r="I70" s="19">
        <f t="shared" ref="I70" si="30">SUM(I63:I69)</f>
        <v>65.400000000000006</v>
      </c>
      <c r="J70" s="19">
        <f t="shared" ref="J70" si="31">SUM(J63:J69)</f>
        <v>545.6</v>
      </c>
      <c r="K70" s="25"/>
      <c r="L70" s="19">
        <v>64.63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9"/>
      <c r="E81" s="31"/>
      <c r="F81" s="32">
        <f>F70+F80</f>
        <v>600</v>
      </c>
      <c r="G81" s="32">
        <f t="shared" ref="G81" si="36">G70+G80</f>
        <v>28.099999999999998</v>
      </c>
      <c r="H81" s="32">
        <f t="shared" ref="H81" si="37">H70+H80</f>
        <v>19.100000000000001</v>
      </c>
      <c r="I81" s="32">
        <f t="shared" ref="I81" si="38">I70+I80</f>
        <v>65.400000000000006</v>
      </c>
      <c r="J81" s="32">
        <f t="shared" ref="J81:L81" si="39">J70+J80</f>
        <v>545.6</v>
      </c>
      <c r="K81" s="32"/>
      <c r="L81" s="32">
        <f t="shared" si="39"/>
        <v>64.63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59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63</v>
      </c>
      <c r="L82" s="40">
        <v>13.39</v>
      </c>
    </row>
    <row r="83" spans="1:12" ht="14.4">
      <c r="A83" s="23"/>
      <c r="B83" s="15"/>
      <c r="C83" s="11"/>
      <c r="D83" s="6" t="s">
        <v>29</v>
      </c>
      <c r="E83" s="5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64</v>
      </c>
      <c r="L83" s="43">
        <v>34.630000000000003</v>
      </c>
    </row>
    <row r="84" spans="1:12" ht="14.4">
      <c r="A84" s="23"/>
      <c r="B84" s="15"/>
      <c r="C84" s="11"/>
      <c r="D84" s="7" t="s">
        <v>22</v>
      </c>
      <c r="E84" s="53" t="s">
        <v>61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4.4">
      <c r="A85" s="23"/>
      <c r="B85" s="15"/>
      <c r="C85" s="11"/>
      <c r="D85" s="7" t="s">
        <v>23</v>
      </c>
      <c r="E85" s="54" t="s">
        <v>50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45</v>
      </c>
      <c r="L85" s="43">
        <v>1.43</v>
      </c>
    </row>
    <row r="86" spans="1:12" ht="14.4">
      <c r="A86" s="23"/>
      <c r="B86" s="15"/>
      <c r="C86" s="11"/>
      <c r="D86" s="7" t="s">
        <v>23</v>
      </c>
      <c r="E86" s="52" t="s">
        <v>41</v>
      </c>
      <c r="F86" s="43">
        <v>20</v>
      </c>
      <c r="G86" s="43">
        <v>1.3</v>
      </c>
      <c r="H86" s="43">
        <v>0.2</v>
      </c>
      <c r="I86" s="43">
        <v>6.7</v>
      </c>
      <c r="J86" s="43">
        <v>34.200000000000003</v>
      </c>
      <c r="K86" s="44" t="s">
        <v>45</v>
      </c>
      <c r="L86" s="43">
        <v>1.18</v>
      </c>
    </row>
    <row r="87" spans="1:12" ht="14.4">
      <c r="A87" s="23"/>
      <c r="B87" s="15"/>
      <c r="C87" s="11"/>
      <c r="D87" s="6"/>
      <c r="E87" s="52" t="s">
        <v>62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66</v>
      </c>
      <c r="L87" s="43">
        <v>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0">SUM(G82:G88)</f>
        <v>23.8</v>
      </c>
      <c r="H89" s="19">
        <f t="shared" ref="H89" si="41">SUM(H82:H88)</f>
        <v>14.7</v>
      </c>
      <c r="I89" s="19">
        <f t="shared" ref="I89" si="42">SUM(I82:I88)</f>
        <v>62.6</v>
      </c>
      <c r="J89" s="19">
        <f t="shared" ref="J89:L89" si="43">SUM(J82:J88)</f>
        <v>477.49999999999994</v>
      </c>
      <c r="K89" s="25"/>
      <c r="L89" s="19">
        <f t="shared" si="43"/>
        <v>64.63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510</v>
      </c>
      <c r="G100" s="32">
        <f t="shared" ref="G100" si="48">G89+G99</f>
        <v>23.8</v>
      </c>
      <c r="H100" s="32">
        <f t="shared" ref="H100" si="49">H89+H99</f>
        <v>14.7</v>
      </c>
      <c r="I100" s="32">
        <f t="shared" ref="I100" si="50">I89+I99</f>
        <v>62.6</v>
      </c>
      <c r="J100" s="32">
        <f t="shared" ref="J100:L100" si="51">J89+J99</f>
        <v>477.49999999999994</v>
      </c>
      <c r="K100" s="32"/>
      <c r="L100" s="32">
        <f t="shared" si="51"/>
        <v>64.63</v>
      </c>
    </row>
    <row r="101" spans="1:12" ht="14.4">
      <c r="A101" s="20">
        <v>2</v>
      </c>
      <c r="B101" s="21">
        <v>6</v>
      </c>
      <c r="C101" s="22" t="s">
        <v>20</v>
      </c>
      <c r="D101" s="5" t="s">
        <v>21</v>
      </c>
      <c r="E101" s="51" t="s">
        <v>68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73</v>
      </c>
      <c r="L101" s="40">
        <v>32.630000000000003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74</v>
      </c>
      <c r="L103" s="43">
        <v>11.39</v>
      </c>
    </row>
    <row r="104" spans="1:12" ht="14.4">
      <c r="A104" s="23"/>
      <c r="B104" s="15"/>
      <c r="C104" s="11"/>
      <c r="D104" s="7" t="s">
        <v>23</v>
      </c>
      <c r="E104" s="53" t="s">
        <v>50</v>
      </c>
      <c r="F104" s="43">
        <v>20</v>
      </c>
      <c r="G104" s="43">
        <v>1.5</v>
      </c>
      <c r="H104" s="43" t="s">
        <v>69</v>
      </c>
      <c r="I104" s="56">
        <v>9.8000000000000007</v>
      </c>
      <c r="J104" s="43">
        <v>46.9</v>
      </c>
      <c r="K104" s="44" t="s">
        <v>45</v>
      </c>
      <c r="L104" s="43">
        <v>1.43</v>
      </c>
    </row>
    <row r="105" spans="1:12" ht="14.4">
      <c r="A105" s="23"/>
      <c r="B105" s="15"/>
      <c r="C105" s="11"/>
      <c r="D105" s="7" t="s">
        <v>23</v>
      </c>
      <c r="E105" s="54" t="s">
        <v>41</v>
      </c>
      <c r="F105" s="43">
        <v>20</v>
      </c>
      <c r="G105" s="43">
        <v>1.3</v>
      </c>
      <c r="H105" s="43">
        <v>0.2</v>
      </c>
      <c r="I105" s="43">
        <v>6.7</v>
      </c>
      <c r="J105" s="43">
        <v>34.200000000000003</v>
      </c>
      <c r="K105" s="44" t="s">
        <v>45</v>
      </c>
      <c r="L105" s="43">
        <v>1.18</v>
      </c>
    </row>
    <row r="106" spans="1:12" ht="14.4">
      <c r="A106" s="23"/>
      <c r="B106" s="15"/>
      <c r="C106" s="11"/>
      <c r="D106" s="6" t="s">
        <v>24</v>
      </c>
      <c r="E106" s="42" t="s">
        <v>107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44.4</v>
      </c>
      <c r="K106" s="44" t="s">
        <v>45</v>
      </c>
      <c r="L106" s="43">
        <v>18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2">SUM(G101:G107)</f>
        <v>16.2</v>
      </c>
      <c r="H108" s="19">
        <v>14.4</v>
      </c>
      <c r="I108" s="19">
        <f t="shared" si="52"/>
        <v>76.400000000000006</v>
      </c>
      <c r="J108" s="19">
        <f t="shared" si="52"/>
        <v>500.7999999999999</v>
      </c>
      <c r="K108" s="25"/>
      <c r="L108" s="19">
        <f t="shared" ref="L108" si="53">SUM(L101:L107)</f>
        <v>64.63</v>
      </c>
    </row>
    <row r="109" spans="1:12" ht="14.4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>
      <c r="A119" s="29">
        <f>A101</f>
        <v>2</v>
      </c>
      <c r="B119" s="30">
        <f>B101</f>
        <v>6</v>
      </c>
      <c r="C119" s="77" t="s">
        <v>4</v>
      </c>
      <c r="D119" s="78"/>
      <c r="E119" s="31"/>
      <c r="F119" s="32">
        <f>F108+F118</f>
        <v>540</v>
      </c>
      <c r="G119" s="32">
        <f t="shared" ref="G119" si="56">G108+G118</f>
        <v>16.2</v>
      </c>
      <c r="H119" s="32">
        <f t="shared" ref="H119" si="57">H108+H118</f>
        <v>14.4</v>
      </c>
      <c r="I119" s="32">
        <f t="shared" ref="I119" si="58">I108+I118</f>
        <v>76.400000000000006</v>
      </c>
      <c r="J119" s="32">
        <f t="shared" ref="J119:L119" si="59">J108+J118</f>
        <v>500.7999999999999</v>
      </c>
      <c r="K119" s="32"/>
      <c r="L119" s="32">
        <f t="shared" si="59"/>
        <v>64.63</v>
      </c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52" t="s">
        <v>71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53</v>
      </c>
      <c r="L120" s="40">
        <v>12</v>
      </c>
    </row>
    <row r="121" spans="1:12" ht="14.4">
      <c r="A121" s="14"/>
      <c r="B121" s="15"/>
      <c r="C121" s="11"/>
      <c r="D121" s="6" t="s">
        <v>29</v>
      </c>
      <c r="E121" s="52" t="s">
        <v>48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55</v>
      </c>
      <c r="L121" s="43">
        <v>35.020000000000003</v>
      </c>
    </row>
    <row r="122" spans="1:12" ht="14.4">
      <c r="A122" s="14"/>
      <c r="B122" s="15"/>
      <c r="C122" s="11"/>
      <c r="D122" s="7" t="s">
        <v>22</v>
      </c>
      <c r="E122" s="57" t="s">
        <v>56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58</v>
      </c>
      <c r="L122" s="43">
        <v>7</v>
      </c>
    </row>
    <row r="123" spans="1:12" ht="14.4">
      <c r="A123" s="14"/>
      <c r="B123" s="15"/>
      <c r="C123" s="11"/>
      <c r="D123" s="7" t="s">
        <v>23</v>
      </c>
      <c r="E123" s="53" t="s">
        <v>50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1.43</v>
      </c>
    </row>
    <row r="124" spans="1:12" ht="15" thickBot="1">
      <c r="A124" s="14"/>
      <c r="B124" s="15"/>
      <c r="C124" s="11"/>
      <c r="D124" s="7" t="s">
        <v>23</v>
      </c>
      <c r="E124" s="54" t="s">
        <v>41</v>
      </c>
      <c r="F124" s="43">
        <v>20</v>
      </c>
      <c r="G124" s="43">
        <v>1.3</v>
      </c>
      <c r="H124" s="43">
        <v>0.2</v>
      </c>
      <c r="I124" s="43">
        <v>6.7</v>
      </c>
      <c r="J124" s="43">
        <v>34.200000000000003</v>
      </c>
      <c r="K124" s="44" t="s">
        <v>45</v>
      </c>
      <c r="L124" s="43">
        <v>1.18</v>
      </c>
    </row>
    <row r="125" spans="1:12" ht="14.4">
      <c r="A125" s="14"/>
      <c r="B125" s="15"/>
      <c r="C125" s="11"/>
      <c r="D125" s="6" t="s">
        <v>26</v>
      </c>
      <c r="E125" s="51" t="s">
        <v>72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75</v>
      </c>
      <c r="L125" s="43">
        <v>8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0">SUM(G120:G126)</f>
        <v>22.900000000000002</v>
      </c>
      <c r="H127" s="19">
        <f t="shared" si="60"/>
        <v>17.7</v>
      </c>
      <c r="I127" s="19">
        <f t="shared" si="60"/>
        <v>66.2</v>
      </c>
      <c r="J127" s="19">
        <f t="shared" si="60"/>
        <v>516.79999999999995</v>
      </c>
      <c r="K127" s="25"/>
      <c r="L127" s="19">
        <f t="shared" ref="L127" si="61">SUM(L120:L126)</f>
        <v>64.63</v>
      </c>
    </row>
    <row r="128" spans="1:12" ht="14.4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>
      <c r="A138" s="33">
        <f>A120</f>
        <v>2</v>
      </c>
      <c r="B138" s="33">
        <f>B120</f>
        <v>7</v>
      </c>
      <c r="C138" s="77" t="s">
        <v>4</v>
      </c>
      <c r="D138" s="78"/>
      <c r="E138" s="31"/>
      <c r="F138" s="32">
        <f>F127+F137</f>
        <v>540</v>
      </c>
      <c r="G138" s="32">
        <f t="shared" ref="G138" si="64">G127+G137</f>
        <v>22.900000000000002</v>
      </c>
      <c r="H138" s="32">
        <f t="shared" ref="H138" si="65">H127+H137</f>
        <v>17.7</v>
      </c>
      <c r="I138" s="32">
        <f t="shared" ref="I138" si="66">I127+I137</f>
        <v>66.2</v>
      </c>
      <c r="J138" s="32">
        <f t="shared" ref="J138:L138" si="67">J127+J137</f>
        <v>516.79999999999995</v>
      </c>
      <c r="K138" s="32"/>
      <c r="L138" s="32">
        <f t="shared" si="67"/>
        <v>64.63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80</v>
      </c>
      <c r="L139" s="40">
        <v>27.02</v>
      </c>
    </row>
    <row r="140" spans="1:12" ht="14.4">
      <c r="A140" s="23"/>
      <c r="B140" s="15"/>
      <c r="C140" s="11"/>
      <c r="D140" s="6" t="s">
        <v>26</v>
      </c>
      <c r="E140" s="42" t="s">
        <v>77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7</v>
      </c>
    </row>
    <row r="141" spans="1:12" ht="14.4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79</v>
      </c>
      <c r="F142" s="43">
        <v>20</v>
      </c>
      <c r="G142" s="43">
        <v>1.3</v>
      </c>
      <c r="H142" s="43" t="s">
        <v>69</v>
      </c>
      <c r="I142" s="43">
        <v>6.7</v>
      </c>
      <c r="J142" s="43">
        <v>34.200000000000003</v>
      </c>
      <c r="K142" s="44" t="s">
        <v>45</v>
      </c>
      <c r="L142" s="43">
        <v>1.18</v>
      </c>
    </row>
    <row r="143" spans="1:12" ht="14.4">
      <c r="A143" s="23"/>
      <c r="B143" s="15"/>
      <c r="C143" s="11"/>
      <c r="D143" s="7" t="s">
        <v>23</v>
      </c>
      <c r="E143" s="42" t="s">
        <v>42</v>
      </c>
      <c r="F143" s="43">
        <v>20</v>
      </c>
      <c r="G143" s="43">
        <v>1.5</v>
      </c>
      <c r="H143" s="43">
        <v>0.2</v>
      </c>
      <c r="I143" s="43">
        <v>9.8000000000000007</v>
      </c>
      <c r="J143" s="43">
        <v>46.9</v>
      </c>
      <c r="K143" s="44" t="s">
        <v>45</v>
      </c>
      <c r="L143" s="43">
        <v>1.43</v>
      </c>
    </row>
    <row r="144" spans="1:12" ht="14.4">
      <c r="A144" s="23"/>
      <c r="B144" s="15"/>
      <c r="C144" s="11"/>
      <c r="D144" s="6" t="s">
        <v>24</v>
      </c>
      <c r="E144" s="42" t="s">
        <v>108</v>
      </c>
      <c r="F144" s="43">
        <v>100</v>
      </c>
      <c r="G144" s="43">
        <v>0.9</v>
      </c>
      <c r="H144" s="43">
        <v>0.2</v>
      </c>
      <c r="I144" s="43">
        <v>8.1</v>
      </c>
      <c r="J144" s="43">
        <v>37.799999999999997</v>
      </c>
      <c r="K144" s="44" t="s">
        <v>45</v>
      </c>
      <c r="L144" s="43">
        <v>18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17.100000000000001</v>
      </c>
      <c r="H146" s="19">
        <v>15.8</v>
      </c>
      <c r="I146" s="19">
        <f t="shared" si="68"/>
        <v>69.899999999999991</v>
      </c>
      <c r="J146" s="19">
        <f t="shared" si="68"/>
        <v>489.7</v>
      </c>
      <c r="K146" s="25"/>
      <c r="L146" s="19">
        <f t="shared" ref="L146" si="69">SUM(L139:L145)</f>
        <v>64.63</v>
      </c>
    </row>
    <row r="147" spans="1:12" ht="14.4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8</v>
      </c>
      <c r="C157" s="77" t="s">
        <v>4</v>
      </c>
      <c r="D157" s="78"/>
      <c r="E157" s="31"/>
      <c r="F157" s="32">
        <f>F146+F156</f>
        <v>550</v>
      </c>
      <c r="G157" s="32">
        <f t="shared" ref="G157" si="72">G146+G156</f>
        <v>17.100000000000001</v>
      </c>
      <c r="H157" s="32">
        <f t="shared" ref="H157" si="73">H146+H156</f>
        <v>15.8</v>
      </c>
      <c r="I157" s="32">
        <f t="shared" ref="I157" si="74">I146+I156</f>
        <v>69.899999999999991</v>
      </c>
      <c r="J157" s="32">
        <f t="shared" ref="J157:L157" si="75">J146+J156</f>
        <v>489.7</v>
      </c>
      <c r="K157" s="32"/>
      <c r="L157" s="32">
        <f t="shared" si="75"/>
        <v>64.63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51" t="s">
        <v>109</v>
      </c>
      <c r="F158" s="59">
        <v>60</v>
      </c>
      <c r="G158" s="40">
        <v>1.2</v>
      </c>
      <c r="H158" s="40">
        <v>0.2</v>
      </c>
      <c r="I158" s="40">
        <v>6.1</v>
      </c>
      <c r="J158" s="40">
        <v>31.3</v>
      </c>
      <c r="K158" s="58" t="s">
        <v>111</v>
      </c>
      <c r="L158" s="40" t="s">
        <v>112</v>
      </c>
    </row>
    <row r="159" spans="1:12" ht="14.4">
      <c r="A159" s="23"/>
      <c r="B159" s="15"/>
      <c r="C159" s="11"/>
      <c r="D159" s="6" t="s">
        <v>29</v>
      </c>
      <c r="E159" s="52" t="s">
        <v>110</v>
      </c>
      <c r="F159" s="62">
        <v>200</v>
      </c>
      <c r="G159" s="43">
        <v>23.6</v>
      </c>
      <c r="H159" s="43">
        <v>23.2</v>
      </c>
      <c r="I159" s="43">
        <v>26.5</v>
      </c>
      <c r="J159" s="43">
        <v>408.6</v>
      </c>
      <c r="K159" s="61" t="s">
        <v>81</v>
      </c>
      <c r="L159" s="43">
        <v>47.02</v>
      </c>
    </row>
    <row r="160" spans="1:12" ht="14.4">
      <c r="A160" s="23"/>
      <c r="B160" s="15"/>
      <c r="C160" s="11"/>
      <c r="D160" s="7" t="s">
        <v>22</v>
      </c>
      <c r="E160" s="52" t="s">
        <v>40</v>
      </c>
      <c r="F160" s="62">
        <v>200</v>
      </c>
      <c r="G160" s="43">
        <v>0.2</v>
      </c>
      <c r="H160" s="43">
        <v>0</v>
      </c>
      <c r="I160" s="43">
        <v>6.4</v>
      </c>
      <c r="J160" s="43">
        <v>26.8</v>
      </c>
      <c r="K160" s="61" t="s">
        <v>44</v>
      </c>
      <c r="L160" s="43">
        <v>3</v>
      </c>
    </row>
    <row r="161" spans="1:12" ht="14.4">
      <c r="A161" s="23"/>
      <c r="B161" s="15"/>
      <c r="C161" s="11"/>
      <c r="D161" s="7" t="s">
        <v>23</v>
      </c>
      <c r="E161" s="53" t="s">
        <v>50</v>
      </c>
      <c r="F161" s="64">
        <v>20</v>
      </c>
      <c r="G161" s="43">
        <v>1.5</v>
      </c>
      <c r="H161" s="43" t="s">
        <v>69</v>
      </c>
      <c r="I161" s="43">
        <v>9.8000000000000007</v>
      </c>
      <c r="J161" s="43">
        <v>46.9</v>
      </c>
      <c r="K161" s="61" t="s">
        <v>87</v>
      </c>
      <c r="L161" s="43">
        <v>1.43</v>
      </c>
    </row>
    <row r="162" spans="1:12" ht="14.4">
      <c r="A162" s="23"/>
      <c r="B162" s="15"/>
      <c r="C162" s="11"/>
      <c r="D162" s="7" t="s">
        <v>23</v>
      </c>
      <c r="E162" s="54" t="s">
        <v>41</v>
      </c>
      <c r="F162" s="64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66" t="s">
        <v>87</v>
      </c>
      <c r="L162" s="43">
        <v>1.18</v>
      </c>
    </row>
    <row r="163" spans="1:12" ht="14.4">
      <c r="A163" s="23"/>
      <c r="B163" s="15"/>
      <c r="C163" s="11"/>
      <c r="D163" s="6" t="s">
        <v>24</v>
      </c>
      <c r="E163" s="42"/>
      <c r="F163" s="43"/>
      <c r="G163" s="43"/>
      <c r="H163" s="43"/>
      <c r="I163" s="43"/>
      <c r="J163" s="43"/>
      <c r="K163" s="44" t="s">
        <v>45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6">SUM(G158:G164)</f>
        <v>27.8</v>
      </c>
      <c r="H165" s="19">
        <v>23.8</v>
      </c>
      <c r="I165" s="19">
        <f t="shared" si="76"/>
        <v>55.5</v>
      </c>
      <c r="J165" s="19">
        <f t="shared" si="76"/>
        <v>547.80000000000007</v>
      </c>
      <c r="K165" s="25"/>
      <c r="L165" s="19">
        <v>64.63</v>
      </c>
    </row>
    <row r="166" spans="1:12" ht="14.4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4">
      <c r="A176" s="29">
        <f>A158</f>
        <v>2</v>
      </c>
      <c r="B176" s="30">
        <f>B158</f>
        <v>9</v>
      </c>
      <c r="C176" s="77" t="s">
        <v>4</v>
      </c>
      <c r="D176" s="78"/>
      <c r="E176" s="31"/>
      <c r="F176" s="32">
        <f>F165+F175</f>
        <v>500</v>
      </c>
      <c r="G176" s="32">
        <f t="shared" ref="G176" si="79">G165+G175</f>
        <v>27.8</v>
      </c>
      <c r="H176" s="32">
        <f t="shared" ref="H176" si="80">H165+H175</f>
        <v>23.8</v>
      </c>
      <c r="I176" s="32">
        <f t="shared" ref="I176" si="81">I165+I175</f>
        <v>55.5</v>
      </c>
      <c r="J176" s="32">
        <f t="shared" ref="J176:L176" si="82">J165+J175</f>
        <v>547.80000000000007</v>
      </c>
      <c r="K176" s="32"/>
      <c r="L176" s="32">
        <f t="shared" si="82"/>
        <v>64.63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 t="s">
        <v>82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85</v>
      </c>
      <c r="L177" s="40">
        <v>32.520000000000003</v>
      </c>
    </row>
    <row r="178" spans="1:12" ht="14.4">
      <c r="A178" s="23"/>
      <c r="B178" s="15"/>
      <c r="C178" s="11"/>
      <c r="D178" s="6"/>
      <c r="E178" s="42" t="s">
        <v>83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45</v>
      </c>
      <c r="L178" s="43">
        <v>4.5</v>
      </c>
    </row>
    <row r="179" spans="1:12" ht="14.4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58</v>
      </c>
      <c r="L179" s="43">
        <v>7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45</v>
      </c>
      <c r="L180" s="43">
        <v>1.43</v>
      </c>
    </row>
    <row r="181" spans="1:12" ht="14.4">
      <c r="A181" s="23"/>
      <c r="B181" s="15"/>
      <c r="C181" s="11"/>
      <c r="D181" s="7" t="s">
        <v>23</v>
      </c>
      <c r="E181" s="42" t="s">
        <v>79</v>
      </c>
      <c r="F181" s="43">
        <v>35</v>
      </c>
      <c r="G181" s="43">
        <v>1.3</v>
      </c>
      <c r="H181" s="43">
        <v>0.2</v>
      </c>
      <c r="I181" s="43">
        <v>6.7</v>
      </c>
      <c r="J181" s="43">
        <v>34.200000000000003</v>
      </c>
      <c r="K181" s="44" t="s">
        <v>45</v>
      </c>
      <c r="L181" s="43">
        <v>1.18</v>
      </c>
    </row>
    <row r="182" spans="1:12" ht="14.4">
      <c r="A182" s="23"/>
      <c r="B182" s="15"/>
      <c r="C182" s="11"/>
      <c r="D182" s="6" t="s">
        <v>24</v>
      </c>
      <c r="E182" s="42" t="s">
        <v>107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44.4</v>
      </c>
      <c r="K182" s="44" t="s">
        <v>45</v>
      </c>
      <c r="L182" s="43">
        <v>18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3">SUM(G177:G183)</f>
        <v>14.700000000000001</v>
      </c>
      <c r="H184" s="19">
        <f t="shared" si="83"/>
        <v>8.9</v>
      </c>
      <c r="I184" s="19">
        <f t="shared" si="83"/>
        <v>85.2</v>
      </c>
      <c r="J184" s="19">
        <f t="shared" si="83"/>
        <v>479.69999999999993</v>
      </c>
      <c r="K184" s="25"/>
      <c r="L184" s="19">
        <f t="shared" ref="L184" si="84">SUM(L177:L183)</f>
        <v>64.63</v>
      </c>
    </row>
    <row r="185" spans="1:12" ht="14.4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4">
      <c r="A195" s="29">
        <f>A177</f>
        <v>2</v>
      </c>
      <c r="B195" s="30">
        <f>B177</f>
        <v>10</v>
      </c>
      <c r="C195" s="77" t="s">
        <v>4</v>
      </c>
      <c r="D195" s="78"/>
      <c r="E195" s="31"/>
      <c r="F195" s="32">
        <f>F184+F194</f>
        <v>610</v>
      </c>
      <c r="G195" s="32">
        <f t="shared" ref="G195" si="87">G184+G194</f>
        <v>14.700000000000001</v>
      </c>
      <c r="H195" s="32">
        <f t="shared" ref="H195" si="88">H184+H194</f>
        <v>8.9</v>
      </c>
      <c r="I195" s="32">
        <f t="shared" ref="I195" si="89">I184+I194</f>
        <v>85.2</v>
      </c>
      <c r="J195" s="32">
        <f t="shared" ref="J195:L195" si="90">J184+J194</f>
        <v>479.69999999999993</v>
      </c>
      <c r="K195" s="32"/>
      <c r="L195" s="32">
        <f t="shared" si="90"/>
        <v>64.63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1"/>
        <v>17.650000000000002</v>
      </c>
      <c r="I196" s="34">
        <f t="shared" si="91"/>
        <v>70.070000000000007</v>
      </c>
      <c r="J196" s="34">
        <f t="shared" si="91"/>
        <v>526.24999999999989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E7">
    <cfRule type="cellIs" dxfId="33" priority="41" operator="greaterThan">
      <formula>0</formula>
    </cfRule>
  </conditionalFormatting>
  <conditionalFormatting sqref="E9">
    <cfRule type="cellIs" dxfId="32" priority="38" operator="greaterThan">
      <formula>0</formula>
    </cfRule>
  </conditionalFormatting>
  <conditionalFormatting sqref="E6">
    <cfRule type="cellIs" dxfId="31" priority="40" operator="greaterThan">
      <formula>0</formula>
    </cfRule>
  </conditionalFormatting>
  <conditionalFormatting sqref="E8">
    <cfRule type="cellIs" dxfId="30" priority="39" operator="greaterThan">
      <formula>0</formula>
    </cfRule>
  </conditionalFormatting>
  <conditionalFormatting sqref="E11">
    <cfRule type="cellIs" dxfId="29" priority="37" operator="greaterThan">
      <formula>0</formula>
    </cfRule>
  </conditionalFormatting>
  <conditionalFormatting sqref="E25">
    <cfRule type="cellIs" dxfId="28" priority="36" operator="greaterThan">
      <formula>0</formula>
    </cfRule>
  </conditionalFormatting>
  <conditionalFormatting sqref="E26">
    <cfRule type="cellIs" dxfId="27" priority="35" operator="greaterThan">
      <formula>0</formula>
    </cfRule>
  </conditionalFormatting>
  <conditionalFormatting sqref="E30">
    <cfRule type="cellIs" dxfId="26" priority="34" operator="greaterThan">
      <formula>0</formula>
    </cfRule>
  </conditionalFormatting>
  <conditionalFormatting sqref="E27">
    <cfRule type="cellIs" dxfId="25" priority="33" operator="greaterThan">
      <formula>0</formula>
    </cfRule>
  </conditionalFormatting>
  <conditionalFormatting sqref="E28">
    <cfRule type="cellIs" dxfId="24" priority="32" operator="greaterThan">
      <formula>0</formula>
    </cfRule>
  </conditionalFormatting>
  <conditionalFormatting sqref="E29">
    <cfRule type="cellIs" dxfId="23" priority="31" operator="greaterThan">
      <formula>0</formula>
    </cfRule>
  </conditionalFormatting>
  <conditionalFormatting sqref="E44">
    <cfRule type="cellIs" dxfId="22" priority="30" operator="greaterThan">
      <formula>0</formula>
    </cfRule>
  </conditionalFormatting>
  <conditionalFormatting sqref="E46">
    <cfRule type="cellIs" dxfId="21" priority="29" operator="greaterThan">
      <formula>0</formula>
    </cfRule>
  </conditionalFormatting>
  <conditionalFormatting sqref="E47">
    <cfRule type="cellIs" dxfId="20" priority="27" operator="greaterThan">
      <formula>0</formula>
    </cfRule>
  </conditionalFormatting>
  <conditionalFormatting sqref="E48">
    <cfRule type="cellIs" dxfId="19" priority="26" operator="greaterThan">
      <formula>0</formula>
    </cfRule>
  </conditionalFormatting>
  <conditionalFormatting sqref="E82">
    <cfRule type="cellIs" dxfId="18" priority="19" operator="greaterThan">
      <formula>0</formula>
    </cfRule>
  </conditionalFormatting>
  <conditionalFormatting sqref="E83">
    <cfRule type="cellIs" dxfId="17" priority="18" operator="greaterThan">
      <formula>0</formula>
    </cfRule>
  </conditionalFormatting>
  <conditionalFormatting sqref="E84">
    <cfRule type="cellIs" dxfId="16" priority="17" operator="greaterThan">
      <formula>0</formula>
    </cfRule>
  </conditionalFormatting>
  <conditionalFormatting sqref="E85">
    <cfRule type="cellIs" dxfId="15" priority="16" operator="greaterThan">
      <formula>0</formula>
    </cfRule>
  </conditionalFormatting>
  <conditionalFormatting sqref="E86">
    <cfRule type="cellIs" dxfId="14" priority="15" operator="greaterThan">
      <formula>0</formula>
    </cfRule>
  </conditionalFormatting>
  <conditionalFormatting sqref="E87">
    <cfRule type="cellIs" dxfId="13" priority="14" operator="greaterThan">
      <formula>0</formula>
    </cfRule>
  </conditionalFormatting>
  <conditionalFormatting sqref="E101">
    <cfRule type="cellIs" dxfId="12" priority="13" operator="greaterThan">
      <formula>0</formula>
    </cfRule>
  </conditionalFormatting>
  <conditionalFormatting sqref="E103">
    <cfRule type="cellIs" dxfId="11" priority="12" operator="greaterThan">
      <formula>0</formula>
    </cfRule>
  </conditionalFormatting>
  <conditionalFormatting sqref="E104">
    <cfRule type="cellIs" dxfId="10" priority="11" operator="greaterThan">
      <formula>0</formula>
    </cfRule>
  </conditionalFormatting>
  <conditionalFormatting sqref="E105">
    <cfRule type="cellIs" dxfId="9" priority="10" operator="greaterThan">
      <formula>0</formula>
    </cfRule>
  </conditionalFormatting>
  <conditionalFormatting sqref="E120">
    <cfRule type="cellIs" dxfId="8" priority="9" operator="greaterThan">
      <formula>0</formula>
    </cfRule>
  </conditionalFormatting>
  <conditionalFormatting sqref="E121">
    <cfRule type="cellIs" dxfId="7" priority="8" operator="greaterThan">
      <formula>0</formula>
    </cfRule>
  </conditionalFormatting>
  <conditionalFormatting sqref="E123">
    <cfRule type="cellIs" dxfId="6" priority="7" operator="greaterThan">
      <formula>0</formula>
    </cfRule>
  </conditionalFormatting>
  <conditionalFormatting sqref="E124">
    <cfRule type="cellIs" dxfId="5" priority="6" operator="greaterThan">
      <formula>0</formula>
    </cfRule>
  </conditionalFormatting>
  <conditionalFormatting sqref="E125">
    <cfRule type="cellIs" dxfId="4" priority="5" operator="greaterThan">
      <formula>0</formula>
    </cfRule>
  </conditionalFormatting>
  <conditionalFormatting sqref="E63:F69">
    <cfRule type="cellIs" dxfId="3" priority="4" operator="greaterThan">
      <formula>0</formula>
    </cfRule>
  </conditionalFormatting>
  <conditionalFormatting sqref="H63:J69">
    <cfRule type="cellIs" dxfId="2" priority="3" operator="greaterThan">
      <formula>0</formula>
    </cfRule>
  </conditionalFormatting>
  <conditionalFormatting sqref="E158:F162">
    <cfRule type="cellIs" dxfId="1" priority="2" operator="greaterThan">
      <formula>0</formula>
    </cfRule>
  </conditionalFormatting>
  <conditionalFormatting sqref="K158:K16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2023-10-13T03:18:28Z</cp:lastPrinted>
  <dcterms:created xsi:type="dcterms:W3CDTF">2022-05-16T14:23:56Z</dcterms:created>
  <dcterms:modified xsi:type="dcterms:W3CDTF">2024-08-30T11:45:20Z</dcterms:modified>
</cp:coreProperties>
</file>